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21607\Desktop\财务文件\北京师范大学\"/>
    </mc:Choice>
  </mc:AlternateContent>
  <xr:revisionPtr revIDLastSave="0" documentId="13_ncr:1_{74D80A81-0190-4807-859F-78B762FA5336}" xr6:coauthVersionLast="45" xr6:coauthVersionMax="45" xr10:uidLastSave="{00000000-0000-0000-0000-000000000000}"/>
  <workbookProtection workbookAlgorithmName="SHA-512" workbookHashValue="qT7bxz2S31IzE+oc0Ig4MLE1mGO3IiaiUEn20E6v0SImfmg/ip4xEGCn6nmJYyUMpof34Is5d/eKHcXv2ge4Cg==" workbookSaltValue="HrZSqdLcr2quLgFXecxN7w==" workbookSpinCount="100000" lockStructure="1"/>
  <bookViews>
    <workbookView xWindow="-110" yWindow="-110" windowWidth="19420" windowHeight="10560" activeTab="1" xr2:uid="{00000000-000D-0000-FFFF-FFFF00000000}"/>
  </bookViews>
  <sheets>
    <sheet name="首次到款填写" sheetId="1" r:id="rId1"/>
    <sheet name="每次到款填写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13" i="2" l="1"/>
  <c r="G4" i="2" l="1"/>
  <c r="E4" i="2"/>
  <c r="B4" i="2"/>
  <c r="G3" i="2"/>
  <c r="B2" i="2"/>
  <c r="C5" i="2"/>
  <c r="E5" i="2"/>
  <c r="C7" i="1" l="1"/>
  <c r="G6" i="1" l="1"/>
  <c r="H5" i="2"/>
  <c r="H6" i="2" s="1"/>
  <c r="C23" i="1"/>
  <c r="C22" i="1"/>
  <c r="C21" i="1"/>
  <c r="C20" i="1"/>
  <c r="C19" i="1"/>
  <c r="C17" i="1"/>
  <c r="D17" i="1" s="1"/>
  <c r="H9" i="2" s="1"/>
  <c r="C15" i="1"/>
  <c r="C10" i="1"/>
  <c r="D16" i="1"/>
  <c r="D14" i="1"/>
  <c r="C13" i="1" l="1"/>
  <c r="D10" i="1"/>
  <c r="C7" i="2" s="1"/>
  <c r="C11" i="1"/>
  <c r="D11" i="1" s="1"/>
  <c r="D15" i="1"/>
  <c r="D13" i="1" l="1"/>
  <c r="C8" i="2" s="1"/>
  <c r="E9" i="2"/>
  <c r="C9" i="2" s="1"/>
  <c r="H7" i="2"/>
  <c r="E7" i="2"/>
  <c r="C12" i="1"/>
  <c r="D12" i="1" s="1"/>
  <c r="D18" i="1" l="1"/>
  <c r="C18" i="1" s="1"/>
  <c r="H8" i="2"/>
  <c r="E8" i="2"/>
  <c r="C10" i="2" l="1"/>
  <c r="D24" i="1"/>
  <c r="C24" i="1" s="1"/>
</calcChain>
</file>

<file path=xl/sharedStrings.xml><?xml version="1.0" encoding="utf-8"?>
<sst xmlns="http://schemas.openxmlformats.org/spreadsheetml/2006/main" count="74" uniqueCount="66">
  <si>
    <t>科目</t>
    <phoneticPr fontId="1" type="noConversion"/>
  </si>
  <si>
    <t>比例</t>
    <phoneticPr fontId="1" type="noConversion"/>
  </si>
  <si>
    <t>备注</t>
    <phoneticPr fontId="1" type="noConversion"/>
  </si>
  <si>
    <t>1.学校成本</t>
    <phoneticPr fontId="1" type="noConversion"/>
  </si>
  <si>
    <t>1.办公费</t>
  </si>
  <si>
    <t>3.办公设备购置费</t>
  </si>
  <si>
    <t>4.审计费</t>
  </si>
  <si>
    <t>5.其他（实验室装修、维修费、培训费、租赁费、交通费等）</t>
  </si>
  <si>
    <t>批准经费总额</t>
    <phoneticPr fontId="1" type="noConversion"/>
  </si>
  <si>
    <t>间接费额度</t>
    <phoneticPr fontId="1" type="noConversion"/>
  </si>
  <si>
    <t>余额</t>
    <phoneticPr fontId="1" type="noConversion"/>
  </si>
  <si>
    <t>（一）绩效支出</t>
    <phoneticPr fontId="1" type="noConversion"/>
  </si>
  <si>
    <t>3.二级单位成本</t>
    <phoneticPr fontId="1" type="noConversion"/>
  </si>
  <si>
    <t>2.额外绩效学校计提成本</t>
    <phoneticPr fontId="1" type="noConversion"/>
  </si>
  <si>
    <t>4.额外绩效二级单位计提成本</t>
    <phoneticPr fontId="1" type="noConversion"/>
  </si>
  <si>
    <t>当项目组绩效支出&gt;5%时，学校计提</t>
    <phoneticPr fontId="1" type="noConversion"/>
  </si>
  <si>
    <t>当项目组绩效支出&gt;5%时，二级单位计提</t>
    <phoneticPr fontId="1" type="noConversion"/>
  </si>
  <si>
    <t>1.项目组可执行绩效支出</t>
    <phoneticPr fontId="1" type="noConversion"/>
  </si>
  <si>
    <t>2.项目组预留绩效支出</t>
    <phoneticPr fontId="1" type="noConversion"/>
  </si>
  <si>
    <t>说明：颜色区域不必填写，表格自动生成数字</t>
    <phoneticPr fontId="1" type="noConversion"/>
  </si>
  <si>
    <t>余额供“项目组运行成本”分配参考，
完成后应为0</t>
    <phoneticPr fontId="1" type="noConversion"/>
  </si>
  <si>
    <t>2.邮电通讯费</t>
    <phoneticPr fontId="1" type="noConversion"/>
  </si>
  <si>
    <t>绩效预留30%，项目结项后方可执行</t>
    <phoneticPr fontId="1" type="noConversion"/>
  </si>
  <si>
    <t>间接费用以项目预算总额为核定基数，按照以下比例上限核定：50万元及以下部分不超过30%；超过50万元至500万元的部分不超过20%；超过500万元的部分不超过13%。</t>
    <phoneticPr fontId="1" type="noConversion"/>
  </si>
  <si>
    <t>北京师范大学间接费计算及预算表（文科）</t>
    <phoneticPr fontId="1" type="noConversion"/>
  </si>
  <si>
    <t>预算经费</t>
    <phoneticPr fontId="1" type="noConversion"/>
  </si>
  <si>
    <t>绩效比例</t>
    <phoneticPr fontId="1" type="noConversion"/>
  </si>
  <si>
    <t>项目组绩效支出比例5%，之外每增加1%，学校间接成本增加0.5%，二级单位间接成本增加0.5%</t>
    <phoneticPr fontId="1" type="noConversion"/>
  </si>
  <si>
    <t>所占比例为此部分占总经费百分比</t>
    <phoneticPr fontId="1" type="noConversion"/>
  </si>
  <si>
    <t>学校固定提取</t>
    <phoneticPr fontId="1" type="noConversion"/>
  </si>
  <si>
    <t>二级单位固定提取</t>
    <phoneticPr fontId="1" type="noConversion"/>
  </si>
  <si>
    <t>项目预算通过后，即可执行</t>
    <phoneticPr fontId="1" type="noConversion"/>
  </si>
  <si>
    <t>工作证号</t>
    <phoneticPr fontId="1" type="noConversion"/>
  </si>
  <si>
    <t>电话</t>
    <phoneticPr fontId="1" type="noConversion"/>
  </si>
  <si>
    <t>姓名</t>
    <phoneticPr fontId="1" type="noConversion"/>
  </si>
  <si>
    <t>最高绩效</t>
    <phoneticPr fontId="1" type="noConversion"/>
  </si>
  <si>
    <t>项目类型</t>
  </si>
  <si>
    <t>其他竞争性纵向项目</t>
  </si>
  <si>
    <r>
      <t xml:space="preserve">项目名称                                         </t>
    </r>
    <r>
      <rPr>
        <b/>
        <sz val="12"/>
        <color theme="1"/>
        <rFont val="宋体"/>
        <family val="3"/>
        <charset val="134"/>
      </rPr>
      <t xml:space="preserve">                 </t>
    </r>
    <phoneticPr fontId="1" type="noConversion"/>
  </si>
  <si>
    <t>批准号</t>
    <phoneticPr fontId="1" type="noConversion"/>
  </si>
  <si>
    <t>一、间接费计算                                                     单位：万元</t>
    <phoneticPr fontId="1" type="noConversion"/>
  </si>
  <si>
    <t>二、间接费预算表                                                   单位：万元</t>
    <phoneticPr fontId="1" type="noConversion"/>
  </si>
  <si>
    <t>本次拨款金额</t>
    <phoneticPr fontId="1" type="noConversion"/>
  </si>
  <si>
    <t>间接费总额度</t>
    <phoneticPr fontId="1" type="noConversion"/>
  </si>
  <si>
    <t>本次间接费额度</t>
    <phoneticPr fontId="1" type="noConversion"/>
  </si>
  <si>
    <t>拨款次数</t>
    <phoneticPr fontId="1" type="noConversion"/>
  </si>
  <si>
    <t>（二）学校二级单位间接成本</t>
    <phoneticPr fontId="1" type="noConversion"/>
  </si>
  <si>
    <t>学校间接成本</t>
    <phoneticPr fontId="1" type="noConversion"/>
  </si>
  <si>
    <t>（三）项目组运行成本</t>
    <phoneticPr fontId="1" type="noConversion"/>
  </si>
  <si>
    <t>项目组运行成本</t>
    <phoneticPr fontId="1" type="noConversion"/>
  </si>
  <si>
    <t>可执行绩效</t>
    <phoneticPr fontId="1" type="noConversion"/>
  </si>
  <si>
    <t>学校额外计提间接成本</t>
    <phoneticPr fontId="1" type="noConversion"/>
  </si>
  <si>
    <t>预留绩效</t>
    <phoneticPr fontId="1" type="noConversion"/>
  </si>
  <si>
    <t>二级单位间接成本</t>
    <phoneticPr fontId="1" type="noConversion"/>
  </si>
  <si>
    <t>二级单位额外计提间接成本</t>
    <phoneticPr fontId="1" type="noConversion"/>
  </si>
  <si>
    <t xml:space="preserve">项目名称                                                          </t>
    <phoneticPr fontId="1" type="noConversion"/>
  </si>
  <si>
    <t>本次绩效总额</t>
    <phoneticPr fontId="1" type="noConversion"/>
  </si>
  <si>
    <t>学校二级单位
固定间接成本</t>
    <phoneticPr fontId="1" type="noConversion"/>
  </si>
  <si>
    <t>学校二级单位
额外计提间接成本</t>
    <phoneticPr fontId="1" type="noConversion"/>
  </si>
  <si>
    <t>首次</t>
  </si>
  <si>
    <t>财务编号（社科处填写）</t>
    <phoneticPr fontId="1" type="noConversion"/>
  </si>
  <si>
    <t>社会科学处</t>
    <phoneticPr fontId="1" type="noConversion"/>
  </si>
  <si>
    <t>科研经费分配通知单</t>
    <phoneticPr fontId="1" type="noConversion"/>
  </si>
  <si>
    <t xml:space="preserve">     项目负责人签字：                                      </t>
    <phoneticPr fontId="1" type="noConversion"/>
  </si>
  <si>
    <t xml:space="preserve">     二级单位公章：              科研部门公章：　　   　　　财务部门公章：</t>
    <phoneticPr fontId="1" type="noConversion"/>
  </si>
  <si>
    <t>教育部人文社科项目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</si>
</sst>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00_ "/>
    <numFmt numFmtId="178" formatCode="0.0000%"/>
    <numFmt numFmtId="179" formatCode="0.000_ "/>
    <numFmt numFmtId="180" formatCode="[$-F800]dddd\,\ mmmm\ dd\,\ yyyy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0" fontId="2" fillId="3" borderId="1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vertical="center"/>
    </xf>
    <xf numFmtId="10" fontId="4" fillId="0" borderId="1" xfId="0" applyNumberFormat="1" applyFont="1" applyBorder="1" applyAlignment="1" applyProtection="1">
      <alignment horizontal="center" vertical="center"/>
      <protection locked="0"/>
    </xf>
    <xf numFmtId="177" fontId="2" fillId="3" borderId="1" xfId="0" applyNumberFormat="1" applyFont="1" applyFill="1" applyBorder="1" applyProtection="1">
      <alignment vertical="center"/>
    </xf>
    <xf numFmtId="177" fontId="2" fillId="2" borderId="1" xfId="0" applyNumberFormat="1" applyFont="1" applyFill="1" applyBorder="1" applyProtection="1">
      <alignment vertical="center"/>
    </xf>
    <xf numFmtId="177" fontId="2" fillId="0" borderId="1" xfId="0" applyNumberFormat="1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178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vertical="center" wrapText="1"/>
      <protection hidden="1"/>
    </xf>
    <xf numFmtId="179" fontId="0" fillId="4" borderId="1" xfId="0" applyNumberFormat="1" applyFont="1" applyFill="1" applyBorder="1" applyAlignment="1" applyProtection="1">
      <alignment vertical="center" wrapText="1"/>
      <protection hidden="1"/>
    </xf>
    <xf numFmtId="10" fontId="4" fillId="4" borderId="1" xfId="0" applyNumberFormat="1" applyFont="1" applyFill="1" applyBorder="1" applyAlignment="1" applyProtection="1">
      <alignment horizontal="right" vertical="center" wrapText="1"/>
      <protection hidden="1"/>
    </xf>
    <xf numFmtId="179" fontId="0" fillId="0" borderId="1" xfId="0" applyNumberFormat="1" applyFont="1" applyBorder="1" applyAlignment="1" applyProtection="1">
      <alignment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80" fontId="2" fillId="0" borderId="3" xfId="0" applyNumberFormat="1" applyFont="1" applyBorder="1" applyAlignment="1" applyProtection="1">
      <alignment horizontal="center" vertical="center" wrapText="1"/>
      <protection locked="0"/>
    </xf>
    <xf numFmtId="18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10" fontId="6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80" fontId="9" fillId="0" borderId="0" xfId="0" applyNumberFormat="1" applyFont="1" applyFill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zoomScaleNormal="100" workbookViewId="0">
      <selection activeCell="A5" sqref="A5:G5"/>
    </sheetView>
  </sheetViews>
  <sheetFormatPr defaultColWidth="8.83203125" defaultRowHeight="14" x14ac:dyDescent="0.3"/>
  <cols>
    <col min="1" max="1" width="12.33203125" style="20" customWidth="1"/>
    <col min="2" max="2" width="18.5" style="20" customWidth="1"/>
    <col min="3" max="3" width="9.83203125" style="1" customWidth="1"/>
    <col min="4" max="4" width="13" style="1" customWidth="1"/>
    <col min="5" max="5" width="9.58203125" style="1" customWidth="1"/>
    <col min="6" max="6" width="11.08203125" style="1" customWidth="1"/>
    <col min="7" max="7" width="12.83203125" style="1" customWidth="1"/>
    <col min="8" max="11" width="8.83203125" style="1"/>
    <col min="12" max="18" width="9.75" style="1" customWidth="1"/>
    <col min="19" max="16384" width="8.83203125" style="1"/>
  </cols>
  <sheetData>
    <row r="1" spans="1:13" ht="50.25" customHeight="1" x14ac:dyDescent="0.3">
      <c r="A1" s="47" t="s">
        <v>24</v>
      </c>
      <c r="B1" s="47"/>
      <c r="C1" s="47"/>
      <c r="D1" s="47"/>
      <c r="E1" s="47"/>
      <c r="F1" s="47"/>
      <c r="G1" s="47"/>
    </row>
    <row r="2" spans="1:13" s="2" customFormat="1" ht="31.5" customHeight="1" x14ac:dyDescent="0.3">
      <c r="A2" s="17" t="s">
        <v>38</v>
      </c>
      <c r="B2" s="39"/>
      <c r="C2" s="39"/>
      <c r="D2" s="39"/>
      <c r="E2" s="39"/>
      <c r="F2" s="39"/>
      <c r="G2" s="39"/>
      <c r="H2" s="12"/>
    </row>
    <row r="3" spans="1:13" s="2" customFormat="1" ht="34.9" customHeight="1" x14ac:dyDescent="0.3">
      <c r="A3" s="17" t="s">
        <v>36</v>
      </c>
      <c r="B3" s="38" t="s">
        <v>65</v>
      </c>
      <c r="C3" s="38"/>
      <c r="D3" s="38"/>
      <c r="E3" s="17" t="s">
        <v>39</v>
      </c>
      <c r="F3" s="48"/>
      <c r="G3" s="48"/>
      <c r="H3" s="12"/>
    </row>
    <row r="4" spans="1:13" s="2" customFormat="1" ht="27.75" customHeight="1" x14ac:dyDescent="0.3">
      <c r="A4" s="17" t="s">
        <v>34</v>
      </c>
      <c r="B4" s="21"/>
      <c r="C4" s="16" t="s">
        <v>32</v>
      </c>
      <c r="D4" s="24"/>
      <c r="E4" s="17" t="s">
        <v>33</v>
      </c>
      <c r="F4" s="48"/>
      <c r="G4" s="48"/>
    </row>
    <row r="5" spans="1:13" ht="27.75" customHeight="1" x14ac:dyDescent="0.3">
      <c r="A5" s="49" t="s">
        <v>40</v>
      </c>
      <c r="B5" s="50"/>
      <c r="C5" s="50"/>
      <c r="D5" s="50"/>
      <c r="E5" s="50"/>
      <c r="F5" s="50"/>
      <c r="G5" s="51"/>
    </row>
    <row r="6" spans="1:13" s="3" customFormat="1" ht="39.75" customHeight="1" x14ac:dyDescent="0.3">
      <c r="A6" s="53" t="s">
        <v>8</v>
      </c>
      <c r="B6" s="53"/>
      <c r="C6" s="6">
        <v>10</v>
      </c>
      <c r="D6" s="14" t="s">
        <v>26</v>
      </c>
      <c r="E6" s="8">
        <v>0.05</v>
      </c>
      <c r="F6" s="14" t="s">
        <v>35</v>
      </c>
      <c r="G6" s="22">
        <f>(C7/C6-0.09)/2+0.05</f>
        <v>0.155</v>
      </c>
      <c r="L6" s="13"/>
    </row>
    <row r="7" spans="1:13" ht="42" customHeight="1" x14ac:dyDescent="0.3">
      <c r="A7" s="54" t="s">
        <v>9</v>
      </c>
      <c r="B7" s="54"/>
      <c r="C7" s="7">
        <f>IF(C6&lt;50,C6*0.3,IF( C6&lt;=500,(C6-50)*0.2+50*0.3,IF(C6&gt;500,(C6-500)*0.13+50*0.3+450*0.2)))</f>
        <v>3</v>
      </c>
      <c r="D7" s="44" t="s">
        <v>23</v>
      </c>
      <c r="E7" s="44"/>
      <c r="F7" s="44"/>
      <c r="G7" s="44"/>
      <c r="K7" s="3"/>
      <c r="M7" s="3"/>
    </row>
    <row r="8" spans="1:13" ht="33" customHeight="1" x14ac:dyDescent="0.3">
      <c r="A8" s="49" t="s">
        <v>41</v>
      </c>
      <c r="B8" s="50"/>
      <c r="C8" s="50"/>
      <c r="D8" s="50"/>
      <c r="E8" s="50"/>
      <c r="F8" s="50"/>
      <c r="G8" s="51"/>
      <c r="K8" s="3"/>
      <c r="M8" s="3"/>
    </row>
    <row r="9" spans="1:13" ht="27.75" customHeight="1" x14ac:dyDescent="0.3">
      <c r="A9" s="45" t="s">
        <v>0</v>
      </c>
      <c r="B9" s="45"/>
      <c r="C9" s="15" t="s">
        <v>1</v>
      </c>
      <c r="D9" s="15" t="s">
        <v>25</v>
      </c>
      <c r="E9" s="45" t="s">
        <v>2</v>
      </c>
      <c r="F9" s="45"/>
      <c r="G9" s="45"/>
      <c r="K9" s="3"/>
      <c r="M9" s="3"/>
    </row>
    <row r="10" spans="1:13" ht="27.75" customHeight="1" x14ac:dyDescent="0.3">
      <c r="A10" s="18" t="s">
        <v>11</v>
      </c>
      <c r="B10" s="18"/>
      <c r="C10" s="4">
        <f>E6</f>
        <v>0.05</v>
      </c>
      <c r="D10" s="9">
        <f>C10*C6</f>
        <v>0.5</v>
      </c>
      <c r="E10" s="44" t="s">
        <v>28</v>
      </c>
      <c r="F10" s="44"/>
      <c r="G10" s="44"/>
      <c r="K10" s="3"/>
      <c r="M10" s="3"/>
    </row>
    <row r="11" spans="1:13" ht="27.75" customHeight="1" x14ac:dyDescent="0.3">
      <c r="A11" s="19" t="s">
        <v>17</v>
      </c>
      <c r="B11" s="19"/>
      <c r="C11" s="5">
        <f>C10*0.7</f>
        <v>3.4999999999999996E-2</v>
      </c>
      <c r="D11" s="10">
        <f>C11*C6</f>
        <v>0.35</v>
      </c>
      <c r="E11" s="44" t="s">
        <v>31</v>
      </c>
      <c r="F11" s="44"/>
      <c r="G11" s="44"/>
      <c r="K11" s="3"/>
      <c r="M11" s="3"/>
    </row>
    <row r="12" spans="1:13" ht="27.75" customHeight="1" x14ac:dyDescent="0.3">
      <c r="A12" s="19" t="s">
        <v>18</v>
      </c>
      <c r="B12" s="19"/>
      <c r="C12" s="5">
        <f>C10-C11</f>
        <v>1.5000000000000006E-2</v>
      </c>
      <c r="D12" s="10">
        <f>C12*C6</f>
        <v>0.15000000000000008</v>
      </c>
      <c r="E12" s="44" t="s">
        <v>22</v>
      </c>
      <c r="F12" s="44"/>
      <c r="G12" s="44"/>
      <c r="K12" s="3"/>
      <c r="M12" s="3"/>
    </row>
    <row r="13" spans="1:13" ht="30" customHeight="1" x14ac:dyDescent="0.3">
      <c r="A13" s="18" t="s">
        <v>46</v>
      </c>
      <c r="B13" s="18"/>
      <c r="C13" s="4">
        <f>SUM(C14:C17)</f>
        <v>0.04</v>
      </c>
      <c r="D13" s="9">
        <f>SUM(D14:D17)</f>
        <v>0.4</v>
      </c>
      <c r="E13" s="41" t="s">
        <v>27</v>
      </c>
      <c r="F13" s="41"/>
      <c r="G13" s="41"/>
    </row>
    <row r="14" spans="1:13" ht="27.75" customHeight="1" x14ac:dyDescent="0.3">
      <c r="A14" s="55" t="s">
        <v>3</v>
      </c>
      <c r="B14" s="55"/>
      <c r="C14" s="5">
        <v>0.02</v>
      </c>
      <c r="D14" s="10">
        <f>C6*C14</f>
        <v>0.2</v>
      </c>
      <c r="E14" s="44" t="s">
        <v>29</v>
      </c>
      <c r="F14" s="44"/>
      <c r="G14" s="44"/>
    </row>
    <row r="15" spans="1:13" ht="27.75" customHeight="1" x14ac:dyDescent="0.3">
      <c r="A15" s="19" t="s">
        <v>13</v>
      </c>
      <c r="B15" s="19"/>
      <c r="C15" s="5">
        <f>(E6-0.05)/2</f>
        <v>0</v>
      </c>
      <c r="D15" s="10">
        <f>C15*C6</f>
        <v>0</v>
      </c>
      <c r="E15" s="44" t="s">
        <v>15</v>
      </c>
      <c r="F15" s="44"/>
      <c r="G15" s="44"/>
    </row>
    <row r="16" spans="1:13" ht="27.75" customHeight="1" x14ac:dyDescent="0.3">
      <c r="A16" s="19" t="s">
        <v>12</v>
      </c>
      <c r="B16" s="19"/>
      <c r="C16" s="5">
        <v>0.02</v>
      </c>
      <c r="D16" s="10">
        <f>C6*C16</f>
        <v>0.2</v>
      </c>
      <c r="E16" s="44" t="s">
        <v>30</v>
      </c>
      <c r="F16" s="44"/>
      <c r="G16" s="44"/>
    </row>
    <row r="17" spans="1:7" ht="27.75" customHeight="1" x14ac:dyDescent="0.3">
      <c r="A17" s="19" t="s">
        <v>14</v>
      </c>
      <c r="B17" s="19"/>
      <c r="C17" s="5">
        <f>(E6-0.05)/2</f>
        <v>0</v>
      </c>
      <c r="D17" s="10">
        <f>C17*C6</f>
        <v>0</v>
      </c>
      <c r="E17" s="44" t="s">
        <v>16</v>
      </c>
      <c r="F17" s="44"/>
      <c r="G17" s="44"/>
    </row>
    <row r="18" spans="1:7" ht="27.75" customHeight="1" x14ac:dyDescent="0.3">
      <c r="A18" s="18" t="s">
        <v>48</v>
      </c>
      <c r="B18" s="18"/>
      <c r="C18" s="4">
        <f>D18/C6</f>
        <v>0.21000000000000002</v>
      </c>
      <c r="D18" s="9">
        <f>C7-D10-D13</f>
        <v>2.1</v>
      </c>
      <c r="E18" s="44" t="s">
        <v>28</v>
      </c>
      <c r="F18" s="44"/>
      <c r="G18" s="44"/>
    </row>
    <row r="19" spans="1:7" ht="27.75" customHeight="1" x14ac:dyDescent="0.3">
      <c r="A19" s="46" t="s">
        <v>4</v>
      </c>
      <c r="B19" s="46"/>
      <c r="C19" s="5">
        <f>D19/C6</f>
        <v>0</v>
      </c>
      <c r="D19" s="11">
        <v>0</v>
      </c>
      <c r="E19" s="40"/>
      <c r="F19" s="40"/>
      <c r="G19" s="40"/>
    </row>
    <row r="20" spans="1:7" ht="27.75" customHeight="1" x14ac:dyDescent="0.3">
      <c r="A20" s="46" t="s">
        <v>21</v>
      </c>
      <c r="B20" s="46"/>
      <c r="C20" s="5">
        <f>D20/C6</f>
        <v>0</v>
      </c>
      <c r="D20" s="11">
        <v>0</v>
      </c>
      <c r="E20" s="40"/>
      <c r="F20" s="40"/>
      <c r="G20" s="40"/>
    </row>
    <row r="21" spans="1:7" ht="27.75" customHeight="1" x14ac:dyDescent="0.3">
      <c r="A21" s="46" t="s">
        <v>5</v>
      </c>
      <c r="B21" s="46"/>
      <c r="C21" s="5">
        <f>D21/C6</f>
        <v>0</v>
      </c>
      <c r="D21" s="11">
        <v>0</v>
      </c>
      <c r="E21" s="40"/>
      <c r="F21" s="40"/>
      <c r="G21" s="40"/>
    </row>
    <row r="22" spans="1:7" ht="27.75" customHeight="1" x14ac:dyDescent="0.3">
      <c r="A22" s="46" t="s">
        <v>6</v>
      </c>
      <c r="B22" s="46"/>
      <c r="C22" s="5">
        <f>D22/C6</f>
        <v>0</v>
      </c>
      <c r="D22" s="11">
        <v>0</v>
      </c>
      <c r="E22" s="40"/>
      <c r="F22" s="40"/>
      <c r="G22" s="40"/>
    </row>
    <row r="23" spans="1:7" ht="45" customHeight="1" x14ac:dyDescent="0.3">
      <c r="A23" s="46" t="s">
        <v>7</v>
      </c>
      <c r="B23" s="46"/>
      <c r="C23" s="5">
        <f>D23/C6</f>
        <v>0</v>
      </c>
      <c r="D23" s="11">
        <v>0</v>
      </c>
      <c r="E23" s="40"/>
      <c r="F23" s="40"/>
      <c r="G23" s="40"/>
    </row>
    <row r="24" spans="1:7" ht="27.75" customHeight="1" x14ac:dyDescent="0.3">
      <c r="A24" s="52" t="s">
        <v>10</v>
      </c>
      <c r="B24" s="52"/>
      <c r="C24" s="4">
        <f>D24/C6</f>
        <v>0.21000000000000002</v>
      </c>
      <c r="D24" s="9">
        <f>D18-D19-D20-D21-D22-D23</f>
        <v>2.1</v>
      </c>
      <c r="E24" s="41" t="s">
        <v>20</v>
      </c>
      <c r="F24" s="41"/>
      <c r="G24" s="41"/>
    </row>
    <row r="25" spans="1:7" ht="22.5" customHeight="1" x14ac:dyDescent="0.3">
      <c r="A25" s="42" t="s">
        <v>19</v>
      </c>
      <c r="B25" s="42"/>
      <c r="C25" s="42"/>
      <c r="D25" s="42"/>
      <c r="E25" s="42"/>
      <c r="F25" s="43"/>
      <c r="G25" s="43"/>
    </row>
    <row r="26" spans="1:7" ht="49.5" customHeight="1" x14ac:dyDescent="0.3">
      <c r="A26" s="32" t="s">
        <v>63</v>
      </c>
      <c r="B26" s="33"/>
      <c r="C26" s="33"/>
      <c r="D26" s="33"/>
      <c r="E26" s="33"/>
      <c r="F26" s="34">
        <f ca="1">TODAY()</f>
        <v>44095</v>
      </c>
      <c r="G26" s="35"/>
    </row>
    <row r="27" spans="1:7" ht="65.25" customHeight="1" x14ac:dyDescent="0.3">
      <c r="A27" s="36" t="s">
        <v>64</v>
      </c>
      <c r="B27" s="36"/>
      <c r="C27" s="36"/>
      <c r="D27" s="36"/>
      <c r="E27" s="36"/>
      <c r="F27" s="37"/>
      <c r="G27" s="37"/>
    </row>
  </sheetData>
  <sheetProtection algorithmName="SHA-512" hashValue="xeCaEa/VkrO0Rl8wY64elkkHenEO82WEeEcvVnpiBoqyxB2TJ8JTSfqVnyf2ZyG5uI+EF8Xtg0NRqIqeHDNUFg==" saltValue="jR5HfEcOQ0NUsE7gZ1uJaA==" spinCount="100000" sheet="1" autoFilter="0"/>
  <mergeCells count="38">
    <mergeCell ref="A22:B22"/>
    <mergeCell ref="A23:B23"/>
    <mergeCell ref="A24:B24"/>
    <mergeCell ref="A6:B6"/>
    <mergeCell ref="A7:B7"/>
    <mergeCell ref="A9:B9"/>
    <mergeCell ref="A14:B14"/>
    <mergeCell ref="A19:B19"/>
    <mergeCell ref="A20:B20"/>
    <mergeCell ref="E20:G20"/>
    <mergeCell ref="E21:G21"/>
    <mergeCell ref="E12:G12"/>
    <mergeCell ref="E13:G13"/>
    <mergeCell ref="E14:G14"/>
    <mergeCell ref="E15:G15"/>
    <mergeCell ref="E16:G16"/>
    <mergeCell ref="A1:G1"/>
    <mergeCell ref="F3:G3"/>
    <mergeCell ref="F4:G4"/>
    <mergeCell ref="A8:G8"/>
    <mergeCell ref="A5:G5"/>
    <mergeCell ref="D7:G7"/>
    <mergeCell ref="A26:E26"/>
    <mergeCell ref="F26:G26"/>
    <mergeCell ref="A27:G27"/>
    <mergeCell ref="B3:D3"/>
    <mergeCell ref="B2:G2"/>
    <mergeCell ref="E22:G22"/>
    <mergeCell ref="E23:G23"/>
    <mergeCell ref="E24:G24"/>
    <mergeCell ref="A25:G25"/>
    <mergeCell ref="E17:G17"/>
    <mergeCell ref="E18:G18"/>
    <mergeCell ref="E19:G19"/>
    <mergeCell ref="E9:G9"/>
    <mergeCell ref="E10:G10"/>
    <mergeCell ref="E11:G11"/>
    <mergeCell ref="A21:B21"/>
  </mergeCells>
  <phoneticPr fontId="1" type="noConversion"/>
  <dataValidations count="8">
    <dataValidation allowBlank="1" showErrorMessage="1" prompt="必填项" sqref="D10" xr:uid="{00000000-0002-0000-0000-000000000000}"/>
    <dataValidation allowBlank="1" showInputMessage="1" showErrorMessage="1" prompt="必填" sqref="C6" xr:uid="{00000000-0002-0000-0000-000001000000}"/>
    <dataValidation type="custom" allowBlank="1" showInputMessage="1" showErrorMessage="1" error="超出间接费核定比例" sqref="D19:D23" xr:uid="{00000000-0002-0000-0000-000002000000}">
      <formula1>SUM($D$19:$D$23)&lt;=$D$18</formula1>
    </dataValidation>
    <dataValidation allowBlank="1" showInputMessage="1" showErrorMessage="1" prompt="必填项" sqref="D12" xr:uid="{00000000-0002-0000-0000-000003000000}"/>
    <dataValidation type="custom" allowBlank="1" showInputMessage="1" showErrorMessage="1" error="间接费剩余不足提取学校二级单位管理成本" prompt="必填，超过5%，学校二级单位额外收取间接成本" sqref="E6" xr:uid="{00000000-0002-0000-0000-000004000000}">
      <formula1>D18&gt;= 0</formula1>
    </dataValidation>
    <dataValidation allowBlank="1" error="间接费比例应大于等于4%，小于等于30%" sqref="D7" xr:uid="{00000000-0002-0000-0000-000005000000}"/>
    <dataValidation allowBlank="1" showInputMessage="1" showErrorMessage="1" prompt="本表间接费额度以各档上限比例计算" sqref="C7" xr:uid="{00000000-0002-0000-0000-000006000000}"/>
    <dataValidation type="list" allowBlank="1" showInputMessage="1" showErrorMessage="1" sqref="B3:D3" xr:uid="{00000000-0002-0000-0000-000007000000}">
      <formula1>"国家社科基金项目,教育部人文社科项目,国家社科基金教育学项目,国家社科基金艺术学项目,全国教育科学规划课题,北京社科基金项目,其他竞争性纵向项目"</formula1>
    </dataValidation>
  </dataValidations>
  <printOptions horizontalCentered="1" verticalCentered="1"/>
  <pageMargins left="0.51181102362204722" right="0.35433070866141736" top="0.35433070866141736" bottom="0.19685039370078741" header="0.15748031496062992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D19" sqref="D19"/>
    </sheetView>
  </sheetViews>
  <sheetFormatPr defaultColWidth="9" defaultRowHeight="29.25" customHeight="1" x14ac:dyDescent="0.3"/>
  <cols>
    <col min="1" max="1" width="12" style="23" customWidth="1"/>
    <col min="2" max="2" width="7" style="23" customWidth="1"/>
    <col min="3" max="3" width="9" style="23"/>
    <col min="4" max="4" width="12.83203125" style="23" customWidth="1"/>
    <col min="5" max="5" width="10.83203125" style="23" customWidth="1"/>
    <col min="6" max="6" width="9" style="23"/>
    <col min="7" max="7" width="6.5" style="23" customWidth="1"/>
    <col min="8" max="8" width="15.5" style="23" customWidth="1"/>
    <col min="9" max="16384" width="9" style="23"/>
  </cols>
  <sheetData>
    <row r="1" spans="1:10" ht="46.5" customHeight="1" x14ac:dyDescent="0.3">
      <c r="A1" s="47" t="s">
        <v>62</v>
      </c>
      <c r="B1" s="47"/>
      <c r="C1" s="47"/>
      <c r="D1" s="47"/>
      <c r="E1" s="47"/>
      <c r="F1" s="47"/>
      <c r="G1" s="47"/>
      <c r="H1" s="47"/>
    </row>
    <row r="2" spans="1:10" ht="29.25" customHeight="1" x14ac:dyDescent="0.3">
      <c r="A2" s="26" t="s">
        <v>55</v>
      </c>
      <c r="B2" s="56">
        <f>首次到款填写!B2</f>
        <v>0</v>
      </c>
      <c r="C2" s="56"/>
      <c r="D2" s="56"/>
      <c r="E2" s="56"/>
      <c r="F2" s="56"/>
      <c r="G2" s="56"/>
      <c r="H2" s="56"/>
    </row>
    <row r="3" spans="1:10" ht="29.25" customHeight="1" x14ac:dyDescent="0.3">
      <c r="A3" s="26" t="s">
        <v>36</v>
      </c>
      <c r="B3" s="64" t="s">
        <v>37</v>
      </c>
      <c r="C3" s="64"/>
      <c r="D3" s="64"/>
      <c r="E3" s="64"/>
      <c r="F3" s="26" t="s">
        <v>39</v>
      </c>
      <c r="G3" s="63">
        <f>首次到款填写!F3</f>
        <v>0</v>
      </c>
      <c r="H3" s="63"/>
    </row>
    <row r="4" spans="1:10" ht="29.25" customHeight="1" x14ac:dyDescent="0.3">
      <c r="A4" s="26" t="s">
        <v>34</v>
      </c>
      <c r="B4" s="56">
        <f>首次到款填写!B4</f>
        <v>0</v>
      </c>
      <c r="C4" s="56"/>
      <c r="D4" s="27" t="s">
        <v>32</v>
      </c>
      <c r="E4" s="27">
        <f>首次到款填写!D4</f>
        <v>0</v>
      </c>
      <c r="F4" s="26" t="s">
        <v>33</v>
      </c>
      <c r="G4" s="63">
        <f>首次到款填写!F4</f>
        <v>0</v>
      </c>
      <c r="H4" s="63"/>
    </row>
    <row r="5" spans="1:10" ht="29.25" customHeight="1" x14ac:dyDescent="0.3">
      <c r="A5" s="56" t="s">
        <v>8</v>
      </c>
      <c r="B5" s="56"/>
      <c r="C5" s="28">
        <f>首次到款填写!C6</f>
        <v>10</v>
      </c>
      <c r="D5" s="26" t="s">
        <v>26</v>
      </c>
      <c r="E5" s="29">
        <f>首次到款填写!E6</f>
        <v>0.05</v>
      </c>
      <c r="F5" s="56" t="s">
        <v>43</v>
      </c>
      <c r="G5" s="56"/>
      <c r="H5" s="28">
        <f>首次到款填写!C7</f>
        <v>3</v>
      </c>
    </row>
    <row r="6" spans="1:10" ht="29.25" customHeight="1" x14ac:dyDescent="0.3">
      <c r="A6" s="56" t="s">
        <v>42</v>
      </c>
      <c r="B6" s="56"/>
      <c r="C6" s="30">
        <v>8</v>
      </c>
      <c r="D6" s="26" t="s">
        <v>45</v>
      </c>
      <c r="E6" s="31" t="s">
        <v>59</v>
      </c>
      <c r="F6" s="56" t="s">
        <v>44</v>
      </c>
      <c r="G6" s="56"/>
      <c r="H6" s="28">
        <f>C6/C5*H5</f>
        <v>2.4000000000000004</v>
      </c>
    </row>
    <row r="7" spans="1:10" ht="29.25" customHeight="1" x14ac:dyDescent="0.3">
      <c r="A7" s="56" t="s">
        <v>56</v>
      </c>
      <c r="B7" s="56"/>
      <c r="C7" s="28">
        <f>C6/C5*首次到款填写!D10</f>
        <v>0.4</v>
      </c>
      <c r="D7" s="26" t="s">
        <v>50</v>
      </c>
      <c r="E7" s="28">
        <f>C7*0.7</f>
        <v>0.27999999999999997</v>
      </c>
      <c r="F7" s="56" t="s">
        <v>52</v>
      </c>
      <c r="G7" s="56"/>
      <c r="H7" s="28">
        <f>C7*0.3</f>
        <v>0.12</v>
      </c>
    </row>
    <row r="8" spans="1:10" ht="29.25" customHeight="1" x14ac:dyDescent="0.3">
      <c r="A8" s="56" t="s">
        <v>57</v>
      </c>
      <c r="B8" s="56"/>
      <c r="C8" s="28">
        <f>C6/C5*首次到款填写!D13</f>
        <v>0.32000000000000006</v>
      </c>
      <c r="D8" s="26" t="s">
        <v>47</v>
      </c>
      <c r="E8" s="28">
        <f>C8/2</f>
        <v>0.16000000000000003</v>
      </c>
      <c r="F8" s="56" t="s">
        <v>53</v>
      </c>
      <c r="G8" s="56"/>
      <c r="H8" s="28">
        <f>C8/2</f>
        <v>0.16000000000000003</v>
      </c>
      <c r="J8" s="25"/>
    </row>
    <row r="9" spans="1:10" ht="29.25" customHeight="1" x14ac:dyDescent="0.3">
      <c r="A9" s="56" t="s">
        <v>58</v>
      </c>
      <c r="B9" s="56"/>
      <c r="C9" s="28">
        <f>E9+H9</f>
        <v>0</v>
      </c>
      <c r="D9" s="26" t="s">
        <v>51</v>
      </c>
      <c r="E9" s="28">
        <f>$C$6/$C$5*首次到款填写!D15</f>
        <v>0</v>
      </c>
      <c r="F9" s="56" t="s">
        <v>54</v>
      </c>
      <c r="G9" s="56"/>
      <c r="H9" s="28">
        <f>$C$6/$C$5*首次到款填写!D17</f>
        <v>0</v>
      </c>
    </row>
    <row r="10" spans="1:10" ht="29.25" customHeight="1" x14ac:dyDescent="0.3">
      <c r="A10" s="56" t="s">
        <v>49</v>
      </c>
      <c r="B10" s="56"/>
      <c r="C10" s="28">
        <f>$C$6/$C$5*首次到款填写!D18</f>
        <v>1.6800000000000002</v>
      </c>
      <c r="D10" s="58" t="s">
        <v>60</v>
      </c>
      <c r="E10" s="58"/>
      <c r="F10" s="59"/>
      <c r="G10" s="60"/>
      <c r="H10" s="61"/>
    </row>
    <row r="12" spans="1:10" ht="29.25" customHeight="1" x14ac:dyDescent="0.3">
      <c r="E12" s="62" t="s">
        <v>61</v>
      </c>
      <c r="F12" s="62"/>
      <c r="G12" s="62"/>
      <c r="H12" s="62"/>
    </row>
    <row r="13" spans="1:10" ht="29.25" customHeight="1" x14ac:dyDescent="0.3">
      <c r="E13" s="57">
        <f ca="1">TODAY()</f>
        <v>44095</v>
      </c>
      <c r="F13" s="57"/>
      <c r="G13" s="57"/>
      <c r="H13" s="57"/>
    </row>
  </sheetData>
  <sheetProtection algorithmName="SHA-512" hashValue="Qgb/4MELZUh4KzDsb8ZM7tyqVusr9UKuDj8pZelchCCRY0cz6BKk9oEoyCuwsvO5FbNHj+v9wTOVab1HlPbE4Q==" saltValue="+opT5mss3TH2wwajPfvTIw==" spinCount="100000" sheet="1" objects="1" scenarios="1"/>
  <mergeCells count="21">
    <mergeCell ref="E13:H13"/>
    <mergeCell ref="D10:E10"/>
    <mergeCell ref="F10:H10"/>
    <mergeCell ref="E12:H12"/>
    <mergeCell ref="A1:H1"/>
    <mergeCell ref="G3:H3"/>
    <mergeCell ref="G4:H4"/>
    <mergeCell ref="B3:E3"/>
    <mergeCell ref="B2:H2"/>
    <mergeCell ref="A5:B5"/>
    <mergeCell ref="A6:B6"/>
    <mergeCell ref="B4:C4"/>
    <mergeCell ref="F5:G5"/>
    <mergeCell ref="F6:G6"/>
    <mergeCell ref="A10:B10"/>
    <mergeCell ref="A7:B7"/>
    <mergeCell ref="F7:G7"/>
    <mergeCell ref="A8:B8"/>
    <mergeCell ref="F8:G8"/>
    <mergeCell ref="A9:B9"/>
    <mergeCell ref="F9:G9"/>
  </mergeCells>
  <phoneticPr fontId="1" type="noConversion"/>
  <dataValidations count="2">
    <dataValidation type="list" allowBlank="1" error="间接费比例应大于等于4%，小于等于30%" sqref="E6" xr:uid="{00000000-0002-0000-0100-000000000000}">
      <formula1>"首次,第二次,第三次,第四次"</formula1>
    </dataValidation>
    <dataValidation type="list" allowBlank="1" showInputMessage="1" showErrorMessage="1" sqref="B3" xr:uid="{00000000-0002-0000-0100-000001000000}">
      <formula1>"国家社科基金项目,教育部人文社科项目,国家社科基金教育学项目,国家社科基金艺术学项目,全国教育科学规划课题,北京社科基金项目,其他竞争性纵向项目"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首次到款填写</vt:lpstr>
      <vt:lpstr>每次到款填写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胡惠平</cp:lastModifiedBy>
  <cp:lastPrinted>2017-12-26T06:49:46Z</cp:lastPrinted>
  <dcterms:created xsi:type="dcterms:W3CDTF">2017-06-12T07:25:09Z</dcterms:created>
  <dcterms:modified xsi:type="dcterms:W3CDTF">2020-09-21T02:43:48Z</dcterms:modified>
</cp:coreProperties>
</file>